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8475" windowHeight="6660" activeTab="0"/>
  </bookViews>
  <sheets>
    <sheet name="Přihláška" sheetId="1" r:id="rId1"/>
    <sheet name="Výpočty" sheetId="2" r:id="rId2"/>
  </sheets>
  <definedNames/>
  <calcPr fullCalcOnLoad="1"/>
</workbook>
</file>

<file path=xl/sharedStrings.xml><?xml version="1.0" encoding="utf-8"?>
<sst xmlns="http://schemas.openxmlformats.org/spreadsheetml/2006/main" count="40" uniqueCount="29">
  <si>
    <t>Pardubice 18.října 2008</t>
  </si>
  <si>
    <t>Sbor:</t>
  </si>
  <si>
    <t xml:space="preserve">Jméno </t>
  </si>
  <si>
    <t>Příjmení</t>
  </si>
  <si>
    <t>Přihláška na konferenci: Duchovní život rodiny</t>
  </si>
  <si>
    <t>Fér</t>
  </si>
  <si>
    <t xml:space="preserve">Jaroslava </t>
  </si>
  <si>
    <t>Férová</t>
  </si>
  <si>
    <t>Vzor:</t>
  </si>
  <si>
    <t>Horní Suchá</t>
  </si>
  <si>
    <t>Cena</t>
  </si>
  <si>
    <t>Cena dospělý:</t>
  </si>
  <si>
    <t>Cena dítě:</t>
  </si>
  <si>
    <t>Součet:</t>
  </si>
  <si>
    <t>pavel.fer@cb.cz</t>
  </si>
  <si>
    <t>Pavel</t>
  </si>
  <si>
    <r>
      <t xml:space="preserve">Vyplňte prosím podle </t>
    </r>
    <r>
      <rPr>
        <u val="single"/>
        <sz val="10"/>
        <rFont val="Arial"/>
        <family val="2"/>
      </rPr>
      <t>vzoru</t>
    </r>
    <r>
      <rPr>
        <sz val="10"/>
        <rFont val="Arial"/>
        <family val="2"/>
      </rPr>
      <t xml:space="preserve"> (viz níže) a odešlete stiskem tlačítka: </t>
    </r>
  </si>
  <si>
    <t xml:space="preserve"> Kontakt na: </t>
  </si>
  <si>
    <t>Oběd</t>
  </si>
  <si>
    <t>Obědy</t>
  </si>
  <si>
    <t>obědy</t>
  </si>
  <si>
    <t>celkem</t>
  </si>
  <si>
    <t>V ceně bez oběda je zahrnuto občerstvení</t>
  </si>
  <si>
    <t xml:space="preserve"> v přestávkách, konferenční poplatek a konferenční materiály.</t>
  </si>
  <si>
    <t>Poplatek se bude vybírat na konferenci</t>
  </si>
  <si>
    <t>Věk</t>
  </si>
  <si>
    <t>Kateřina</t>
  </si>
  <si>
    <t>Poplatek</t>
  </si>
  <si>
    <t>Osoba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</si>
</sst>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_K_č"/>
    <numFmt numFmtId="173" formatCode="#,##0.00\ &quot;Kč&quot;"/>
    <numFmt numFmtId="174" formatCode="#,##0\ &quot;Kč&quot;"/>
    <numFmt numFmtId="175" formatCode="#,##0.00\ _K_č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2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17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4" fontId="0" fillId="0" borderId="6" xfId="0" applyNumberFormat="1" applyBorder="1" applyAlignment="1">
      <alignment/>
    </xf>
    <xf numFmtId="174" fontId="0" fillId="0" borderId="7" xfId="0" applyNumberFormat="1" applyBorder="1" applyAlignment="1">
      <alignment/>
    </xf>
    <xf numFmtId="0" fontId="0" fillId="0" borderId="3" xfId="0" applyBorder="1" applyAlignment="1">
      <alignment/>
    </xf>
    <xf numFmtId="174" fontId="0" fillId="0" borderId="8" xfId="0" applyNumberFormat="1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174" fontId="2" fillId="0" borderId="10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7" fillId="0" borderId="0" xfId="17" applyFont="1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22" xfId="0" applyNumberFormat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174" fontId="0" fillId="0" borderId="6" xfId="0" applyNumberFormat="1" applyBorder="1" applyAlignment="1" applyProtection="1">
      <alignment/>
      <protection/>
    </xf>
    <xf numFmtId="0" fontId="0" fillId="0" borderId="23" xfId="0" applyNumberFormat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174" fontId="0" fillId="0" borderId="7" xfId="0" applyNumberFormat="1" applyBorder="1" applyAlignment="1" applyProtection="1">
      <alignment/>
      <protection/>
    </xf>
    <xf numFmtId="174" fontId="2" fillId="0" borderId="0" xfId="0" applyNumberFormat="1" applyFont="1" applyAlignment="1" applyProtection="1">
      <alignment/>
      <protection/>
    </xf>
    <xf numFmtId="0" fontId="0" fillId="0" borderId="0" xfId="0" applyFont="1" applyAlignment="1">
      <alignment horizontal="center"/>
    </xf>
    <xf numFmtId="173" fontId="0" fillId="3" borderId="0" xfId="0" applyNumberFormat="1" applyFill="1" applyAlignment="1" applyProtection="1">
      <alignment/>
      <protection locked="0"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 applyProtection="1">
      <alignment horizontal="center"/>
      <protection locked="0"/>
    </xf>
    <xf numFmtId="165" fontId="0" fillId="0" borderId="13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21" xfId="0" applyNumberFormat="1" applyBorder="1" applyAlignment="1">
      <alignment/>
    </xf>
    <xf numFmtId="0" fontId="0" fillId="0" borderId="26" xfId="0" applyFill="1" applyBorder="1" applyAlignment="1" applyProtection="1">
      <alignment horizontal="center"/>
      <protection/>
    </xf>
    <xf numFmtId="0" fontId="0" fillId="0" borderId="27" xfId="0" applyFill="1" applyBorder="1" applyAlignment="1">
      <alignment horizontal="left" wrapText="1"/>
    </xf>
    <xf numFmtId="0" fontId="0" fillId="0" borderId="13" xfId="0" applyNumberFormat="1" applyBorder="1" applyAlignment="1">
      <alignment horizontal="left"/>
    </xf>
    <xf numFmtId="0" fontId="0" fillId="0" borderId="0" xfId="0" applyFont="1" applyAlignment="1">
      <alignment horizontal="center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/>
    </xf>
    <xf numFmtId="0" fontId="0" fillId="2" borderId="17" xfId="0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vel.fer@cb.cz?subject=P&#345;&#237;hl&#225;&#353;ka%20na%20konferenci%20pro%20rodiny" TargetMode="External" /><Relationship Id="rId2" Type="http://schemas.openxmlformats.org/officeDocument/2006/relationships/hyperlink" Target="mailto:pavel.fer@cb.cz?subject=P&#345;&#237;hl&#225;&#353;ka%20na%20konferenci%20pro%20rodiny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42"/>
  <sheetViews>
    <sheetView tabSelected="1" workbookViewId="0" topLeftCell="A1">
      <selection activeCell="B9" sqref="B9"/>
    </sheetView>
  </sheetViews>
  <sheetFormatPr defaultColWidth="9.140625" defaultRowHeight="12.75"/>
  <cols>
    <col min="1" max="1" width="10.7109375" style="0" customWidth="1"/>
    <col min="2" max="2" width="16.7109375" style="0" customWidth="1"/>
    <col min="3" max="3" width="18.421875" style="0" customWidth="1"/>
    <col min="5" max="5" width="8.8515625" style="0" customWidth="1"/>
    <col min="6" max="6" width="1.1484375" style="0" customWidth="1"/>
    <col min="7" max="7" width="12.28125" style="0" customWidth="1"/>
    <col min="8" max="8" width="52.421875" style="0" customWidth="1"/>
  </cols>
  <sheetData>
    <row r="1" spans="1:4" ht="15.75">
      <c r="A1" s="2" t="s">
        <v>4</v>
      </c>
      <c r="B1" s="2"/>
      <c r="C1" s="2"/>
      <c r="D1" s="2"/>
    </row>
    <row r="2" spans="1:4" ht="15.75">
      <c r="A2" s="2" t="s">
        <v>0</v>
      </c>
      <c r="B2" s="2"/>
      <c r="C2" s="2"/>
      <c r="D2" s="2"/>
    </row>
    <row r="3" spans="1:6" ht="15.75" customHeight="1">
      <c r="A3" s="71" t="s">
        <v>16</v>
      </c>
      <c r="B3" s="71"/>
      <c r="C3" s="71"/>
      <c r="D3" s="71"/>
      <c r="F3" s="31"/>
    </row>
    <row r="4" spans="1:6" ht="15.75" customHeight="1">
      <c r="A4" s="58" t="s">
        <v>17</v>
      </c>
      <c r="B4" s="31" t="s">
        <v>14</v>
      </c>
      <c r="F4" s="31"/>
    </row>
    <row r="5" ht="13.5" thickBot="1"/>
    <row r="6" spans="1:7" ht="12.75">
      <c r="A6" s="10" t="s">
        <v>1</v>
      </c>
      <c r="B6" s="72"/>
      <c r="C6" s="73"/>
      <c r="D6" s="64"/>
      <c r="E6" s="25"/>
      <c r="F6" s="11"/>
      <c r="G6" s="20"/>
    </row>
    <row r="7" spans="1:8" ht="12.75">
      <c r="A7" s="28"/>
      <c r="B7" s="24" t="s">
        <v>2</v>
      </c>
      <c r="C7" s="26" t="s">
        <v>3</v>
      </c>
      <c r="D7" s="24" t="s">
        <v>25</v>
      </c>
      <c r="E7" s="24" t="s">
        <v>18</v>
      </c>
      <c r="F7" s="30"/>
      <c r="G7" s="29" t="s">
        <v>10</v>
      </c>
      <c r="H7" s="69" t="s">
        <v>22</v>
      </c>
    </row>
    <row r="8" spans="1:8" ht="12.75">
      <c r="A8" s="22"/>
      <c r="B8" s="70" t="str">
        <f>"(poplatek: děti 4-12 let "&amp;Výpočty!B2&amp;"Kč, dospělí "&amp;Výpočty!B1&amp;"Kč)"</f>
        <v>(poplatek: děti 4-12 let 120Kč, dospělí 200Kč)</v>
      </c>
      <c r="C8" s="67"/>
      <c r="D8" s="65"/>
      <c r="E8" s="66" t="str">
        <f>"(50Kč)"</f>
        <v>(50Kč)</v>
      </c>
      <c r="F8" s="27"/>
      <c r="G8" s="23"/>
      <c r="H8" t="s">
        <v>23</v>
      </c>
    </row>
    <row r="9" spans="1:8" ht="12.75">
      <c r="A9" s="60">
        <v>1</v>
      </c>
      <c r="B9" s="5"/>
      <c r="C9" s="5"/>
      <c r="D9" s="5"/>
      <c r="E9" s="5"/>
      <c r="F9" s="9"/>
      <c r="G9" s="12">
        <f>Výpočty!G6</f>
        <v>0</v>
      </c>
      <c r="H9" t="s">
        <v>24</v>
      </c>
    </row>
    <row r="10" spans="1:7" ht="12.75">
      <c r="A10" s="61">
        <v>2</v>
      </c>
      <c r="B10" s="6"/>
      <c r="C10" s="6"/>
      <c r="D10" s="6"/>
      <c r="E10" s="6"/>
      <c r="F10" s="8"/>
      <c r="G10" s="13">
        <f>Výpočty!G7</f>
        <v>0</v>
      </c>
    </row>
    <row r="11" spans="1:7" ht="12.75">
      <c r="A11" s="61">
        <v>3</v>
      </c>
      <c r="B11" s="6"/>
      <c r="C11" s="6"/>
      <c r="D11" s="6"/>
      <c r="E11" s="6"/>
      <c r="F11" s="8"/>
      <c r="G11" s="13">
        <f>Výpočty!G8</f>
        <v>0</v>
      </c>
    </row>
    <row r="12" spans="1:7" ht="12.75">
      <c r="A12" s="61">
        <v>4</v>
      </c>
      <c r="B12" s="6"/>
      <c r="C12" s="6"/>
      <c r="D12" s="6"/>
      <c r="E12" s="6"/>
      <c r="F12" s="8"/>
      <c r="G12" s="13">
        <f>Výpočty!G9</f>
        <v>0</v>
      </c>
    </row>
    <row r="13" spans="1:7" ht="12.75">
      <c r="A13" s="61">
        <v>5</v>
      </c>
      <c r="B13" s="6"/>
      <c r="C13" s="6"/>
      <c r="D13" s="6"/>
      <c r="E13" s="6"/>
      <c r="F13" s="8"/>
      <c r="G13" s="13">
        <f>Výpočty!G10</f>
        <v>0</v>
      </c>
    </row>
    <row r="14" spans="1:7" ht="12.75">
      <c r="A14" s="61">
        <v>6</v>
      </c>
      <c r="B14" s="6"/>
      <c r="C14" s="6"/>
      <c r="D14" s="6"/>
      <c r="E14" s="6"/>
      <c r="F14" s="8"/>
      <c r="G14" s="13">
        <f>Výpočty!G11</f>
        <v>0</v>
      </c>
    </row>
    <row r="15" spans="1:7" ht="12.75">
      <c r="A15" s="61">
        <v>7</v>
      </c>
      <c r="B15" s="6"/>
      <c r="C15" s="6"/>
      <c r="D15" s="6"/>
      <c r="E15" s="6"/>
      <c r="F15" s="8"/>
      <c r="G15" s="13">
        <f>Výpočty!G12</f>
        <v>0</v>
      </c>
    </row>
    <row r="16" spans="1:7" ht="12.75">
      <c r="A16" s="61">
        <v>8</v>
      </c>
      <c r="B16" s="6"/>
      <c r="C16" s="6"/>
      <c r="D16" s="6"/>
      <c r="E16" s="6"/>
      <c r="F16" s="8"/>
      <c r="G16" s="13">
        <f>Výpočty!G13</f>
        <v>0</v>
      </c>
    </row>
    <row r="17" spans="1:7" ht="12.75">
      <c r="A17" s="61">
        <v>9</v>
      </c>
      <c r="B17" s="6"/>
      <c r="C17" s="6"/>
      <c r="D17" s="6"/>
      <c r="E17" s="6"/>
      <c r="F17" s="8"/>
      <c r="G17" s="13">
        <f>Výpočty!G14</f>
        <v>0</v>
      </c>
    </row>
    <row r="18" spans="1:7" ht="12.75">
      <c r="A18" s="61">
        <v>10</v>
      </c>
      <c r="B18" s="6"/>
      <c r="C18" s="6"/>
      <c r="D18" s="6"/>
      <c r="E18" s="6"/>
      <c r="F18" s="8"/>
      <c r="G18" s="13">
        <f>Výpočty!G15</f>
        <v>0</v>
      </c>
    </row>
    <row r="19" spans="1:7" ht="12.75">
      <c r="A19" s="61">
        <v>11</v>
      </c>
      <c r="B19" s="6"/>
      <c r="C19" s="6"/>
      <c r="D19" s="6"/>
      <c r="E19" s="6"/>
      <c r="F19" s="8"/>
      <c r="G19" s="13">
        <f>Výpočty!G16</f>
        <v>0</v>
      </c>
    </row>
    <row r="20" spans="1:7" ht="12.75">
      <c r="A20" s="61">
        <v>12</v>
      </c>
      <c r="B20" s="6"/>
      <c r="C20" s="6"/>
      <c r="D20" s="6"/>
      <c r="E20" s="6"/>
      <c r="F20" s="8"/>
      <c r="G20" s="13">
        <f>Výpočty!G17</f>
        <v>0</v>
      </c>
    </row>
    <row r="21" spans="1:7" ht="12.75">
      <c r="A21" s="61">
        <v>13</v>
      </c>
      <c r="B21" s="6"/>
      <c r="C21" s="6"/>
      <c r="D21" s="6"/>
      <c r="E21" s="6"/>
      <c r="F21" s="8"/>
      <c r="G21" s="13">
        <f>Výpočty!G18</f>
        <v>0</v>
      </c>
    </row>
    <row r="22" spans="1:7" ht="12.75">
      <c r="A22" s="61">
        <v>14</v>
      </c>
      <c r="B22" s="6"/>
      <c r="C22" s="6"/>
      <c r="D22" s="6"/>
      <c r="E22" s="6"/>
      <c r="F22" s="8"/>
      <c r="G22" s="13">
        <f>Výpočty!G19</f>
        <v>0</v>
      </c>
    </row>
    <row r="23" spans="1:7" ht="12.75">
      <c r="A23" s="61">
        <v>15</v>
      </c>
      <c r="B23" s="6"/>
      <c r="C23" s="6"/>
      <c r="D23" s="6"/>
      <c r="E23" s="6"/>
      <c r="F23" s="8"/>
      <c r="G23" s="13">
        <f>Výpočty!G20</f>
        <v>0</v>
      </c>
    </row>
    <row r="24" spans="1:7" ht="12.75">
      <c r="A24" s="61">
        <v>16</v>
      </c>
      <c r="B24" s="6"/>
      <c r="C24" s="6"/>
      <c r="D24" s="6"/>
      <c r="E24" s="6"/>
      <c r="F24" s="8"/>
      <c r="G24" s="13">
        <f>Výpočty!G21</f>
        <v>0</v>
      </c>
    </row>
    <row r="25" spans="1:7" ht="12.75">
      <c r="A25" s="61">
        <v>17</v>
      </c>
      <c r="B25" s="6"/>
      <c r="C25" s="6"/>
      <c r="D25" s="6"/>
      <c r="E25" s="6"/>
      <c r="F25" s="8"/>
      <c r="G25" s="13">
        <f>Výpočty!G22</f>
        <v>0</v>
      </c>
    </row>
    <row r="26" spans="1:7" ht="12.75">
      <c r="A26" s="61">
        <v>18</v>
      </c>
      <c r="B26" s="6"/>
      <c r="C26" s="6"/>
      <c r="D26" s="6"/>
      <c r="E26" s="6"/>
      <c r="F26" s="8"/>
      <c r="G26" s="13">
        <f>Výpočty!G23</f>
        <v>0</v>
      </c>
    </row>
    <row r="27" spans="1:7" ht="12.75">
      <c r="A27" s="61">
        <v>19</v>
      </c>
      <c r="B27" s="6"/>
      <c r="C27" s="6"/>
      <c r="D27" s="6"/>
      <c r="E27" s="6"/>
      <c r="F27" s="8"/>
      <c r="G27" s="13">
        <f>Výpočty!G24</f>
        <v>0</v>
      </c>
    </row>
    <row r="28" spans="1:7" ht="13.5" thickBot="1">
      <c r="A28" s="62">
        <v>20</v>
      </c>
      <c r="B28" s="7"/>
      <c r="C28" s="7"/>
      <c r="D28" s="7"/>
      <c r="E28" s="7"/>
      <c r="F28" s="14"/>
      <c r="G28" s="15">
        <f>Výpočty!G25</f>
        <v>0</v>
      </c>
    </row>
    <row r="29" spans="1:7" ht="13.5" thickBot="1">
      <c r="A29" s="19" t="s">
        <v>13</v>
      </c>
      <c r="B29" s="16"/>
      <c r="C29" s="16"/>
      <c r="D29" s="16"/>
      <c r="E29" s="63"/>
      <c r="F29" s="17"/>
      <c r="G29" s="18">
        <f>SUM(G9:G28)</f>
        <v>0</v>
      </c>
    </row>
    <row r="30" spans="1:7" ht="12.75">
      <c r="A30" s="1"/>
      <c r="B30" s="4"/>
      <c r="C30" s="4"/>
      <c r="D30" s="4"/>
      <c r="E30" s="4"/>
      <c r="G30" s="3"/>
    </row>
    <row r="31" spans="1:7" ht="16.5" thickBot="1">
      <c r="A31" s="32"/>
      <c r="B31" s="33" t="s">
        <v>8</v>
      </c>
      <c r="C31" s="32"/>
      <c r="D31" s="32"/>
      <c r="E31" s="32"/>
      <c r="F31" s="32"/>
      <c r="G31" s="34"/>
    </row>
    <row r="32" spans="1:7" ht="12.75">
      <c r="A32" s="35" t="s">
        <v>1</v>
      </c>
      <c r="B32" s="74" t="s">
        <v>9</v>
      </c>
      <c r="C32" s="75"/>
      <c r="D32" s="68"/>
      <c r="E32" s="36"/>
      <c r="F32" s="37"/>
      <c r="G32" s="38"/>
    </row>
    <row r="33" spans="1:7" ht="12.75">
      <c r="A33" s="39"/>
      <c r="B33" s="40" t="s">
        <v>2</v>
      </c>
      <c r="C33" s="41" t="s">
        <v>3</v>
      </c>
      <c r="D33" s="24" t="s">
        <v>25</v>
      </c>
      <c r="E33" s="40" t="s">
        <v>19</v>
      </c>
      <c r="F33" s="42"/>
      <c r="G33" s="43" t="s">
        <v>10</v>
      </c>
    </row>
    <row r="34" spans="1:7" ht="12.75">
      <c r="A34" s="44"/>
      <c r="B34" s="45"/>
      <c r="C34" s="46"/>
      <c r="D34" s="21"/>
      <c r="E34" s="47"/>
      <c r="F34" s="45"/>
      <c r="G34" s="48"/>
    </row>
    <row r="35" spans="1:7" ht="12.75">
      <c r="A35" s="49">
        <v>1</v>
      </c>
      <c r="B35" s="50" t="s">
        <v>15</v>
      </c>
      <c r="C35" s="50" t="s">
        <v>5</v>
      </c>
      <c r="D35" s="50"/>
      <c r="E35" s="50">
        <v>1</v>
      </c>
      <c r="F35" s="51"/>
      <c r="G35" s="52">
        <f>Výpočty!G30</f>
        <v>250</v>
      </c>
    </row>
    <row r="36" spans="1:7" ht="12.75">
      <c r="A36" s="53">
        <v>2</v>
      </c>
      <c r="B36" s="54" t="s">
        <v>6</v>
      </c>
      <c r="C36" s="54" t="s">
        <v>7</v>
      </c>
      <c r="D36" s="54"/>
      <c r="E36" s="54">
        <v>1</v>
      </c>
      <c r="F36" s="55"/>
      <c r="G36" s="56">
        <f>Výpočty!G31</f>
        <v>250</v>
      </c>
    </row>
    <row r="37" spans="1:7" ht="12.75">
      <c r="A37" s="53">
        <v>3</v>
      </c>
      <c r="B37" s="54" t="s">
        <v>26</v>
      </c>
      <c r="C37" s="54" t="s">
        <v>7</v>
      </c>
      <c r="D37" s="54">
        <v>11</v>
      </c>
      <c r="E37" s="54">
        <v>1</v>
      </c>
      <c r="F37" s="55"/>
      <c r="G37" s="56">
        <f>Výpočty!G32</f>
        <v>170</v>
      </c>
    </row>
    <row r="38" spans="1:7" ht="12.75">
      <c r="A38" s="32" t="s">
        <v>13</v>
      </c>
      <c r="B38" s="32"/>
      <c r="C38" s="32"/>
      <c r="D38" s="32"/>
      <c r="E38" s="32"/>
      <c r="F38" s="32"/>
      <c r="G38" s="57">
        <f>SUM(G35:G37)</f>
        <v>670</v>
      </c>
    </row>
    <row r="39" spans="1:7" ht="12.75">
      <c r="A39" s="32"/>
      <c r="B39" s="32"/>
      <c r="C39" s="32"/>
      <c r="D39" s="32"/>
      <c r="E39" s="32"/>
      <c r="F39" s="32"/>
      <c r="G39" s="32"/>
    </row>
    <row r="40" spans="1:7" ht="12.75">
      <c r="A40" s="32"/>
      <c r="B40" s="32"/>
      <c r="C40" s="32"/>
      <c r="D40" s="32"/>
      <c r="E40" s="32"/>
      <c r="F40" s="32"/>
      <c r="G40" s="32"/>
    </row>
    <row r="41" spans="1:7" ht="12.75">
      <c r="A41" s="32"/>
      <c r="B41" s="32"/>
      <c r="C41" s="32"/>
      <c r="D41" s="32"/>
      <c r="E41" s="32"/>
      <c r="F41" s="32"/>
      <c r="G41" s="32"/>
    </row>
    <row r="42" spans="1:7" ht="12.75">
      <c r="A42" s="32"/>
      <c r="B42" s="32"/>
      <c r="C42" s="32"/>
      <c r="D42" s="32"/>
      <c r="E42" s="32"/>
      <c r="F42" s="32"/>
      <c r="G42" s="32"/>
    </row>
  </sheetData>
  <sheetProtection sheet="1" objects="1" scenarios="1"/>
  <mergeCells count="3">
    <mergeCell ref="A3:D3"/>
    <mergeCell ref="B6:C6"/>
    <mergeCell ref="B32:C32"/>
  </mergeCells>
  <dataValidations count="5">
    <dataValidation type="whole" allowBlank="1" showInputMessage="1" showErrorMessage="1" promptTitle="Počet obědů žádaných pro děti:" prompt="Uveďte kolik porcí žádáte pro své přihlášené děti." errorTitle="Chybná hodnota!" error="Zadat můžete pouze číslo." sqref="E35:E37">
      <formula1>0</formula1>
      <formula2>100</formula2>
    </dataValidation>
    <dataValidation allowBlank="1" showInputMessage="1" promptTitle="Doplňuje se automaticky" sqref="G35:G37 G29"/>
    <dataValidation type="whole" allowBlank="1" showInputMessage="1" showErrorMessage="1" promptTitle="Počet obědů" prompt="Zapište počet požadovaných obědů" errorTitle="Chybná hodnota" error="Zde smí být zapsáno pouze číslo" sqref="E9:E28">
      <formula1>0</formula1>
      <formula2>100</formula2>
    </dataValidation>
    <dataValidation type="whole" allowBlank="1" showInputMessage="1" showErrorMessage="1" promptTitle="Věk dětí" prompt="U děti zapište prosím jejich věk. &#10;U dospělých není třeba vyplňovat. &#10;(Postaráno bude o děti ve věku 4-12 let.)" errorTitle="Chybná hodnota" error="Zde smí být zapsáno jen číslo" sqref="D9:D28">
      <formula1>0</formula1>
      <formula2>100</formula2>
    </dataValidation>
    <dataValidation type="whole" allowBlank="1" showInputMessage="1" promptTitle="Vypočte se automaticky" prompt="(Sem nic nezapisujte)" sqref="G9:G28">
      <formula1>0</formula1>
      <formula2>10000</formula2>
    </dataValidation>
  </dataValidations>
  <hyperlinks>
    <hyperlink ref="B4" r:id="rId1" display="pavel.fer@cb.cz"/>
    <hyperlink ref="E3:F3" r:id="rId2" display="pavel.fer@cb.cz"/>
  </hyperlinks>
  <printOptions/>
  <pageMargins left="0.75" right="0.75" top="1" bottom="1" header="0.4921259845" footer="0.4921259845"/>
  <pageSetup horizontalDpi="300" verticalDpi="3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G33"/>
  <sheetViews>
    <sheetView workbookViewId="0" topLeftCell="A1">
      <selection activeCell="I10" sqref="I10"/>
    </sheetView>
  </sheetViews>
  <sheetFormatPr defaultColWidth="9.140625" defaultRowHeight="12.75"/>
  <cols>
    <col min="1" max="1" width="12.28125" style="0" customWidth="1"/>
    <col min="2" max="2" width="12.421875" style="0" customWidth="1"/>
    <col min="4" max="4" width="5.140625" style="0" customWidth="1"/>
    <col min="5" max="5" width="9.421875" style="0" bestFit="1" customWidth="1"/>
    <col min="6" max="6" width="11.7109375" style="0" customWidth="1"/>
    <col min="7" max="7" width="12.421875" style="0" customWidth="1"/>
    <col min="9" max="9" width="12.140625" style="0" customWidth="1"/>
  </cols>
  <sheetData>
    <row r="1" spans="1:2" ht="12.75">
      <c r="A1" t="s">
        <v>11</v>
      </c>
      <c r="B1" s="59">
        <v>200</v>
      </c>
    </row>
    <row r="2" spans="1:2" ht="12.75">
      <c r="A2" t="s">
        <v>12</v>
      </c>
      <c r="B2" s="59">
        <v>120</v>
      </c>
    </row>
    <row r="3" spans="1:2" ht="12.75">
      <c r="A3" t="s">
        <v>18</v>
      </c>
      <c r="B3" s="59">
        <v>50</v>
      </c>
    </row>
    <row r="5" spans="1:7" ht="12.75">
      <c r="A5" t="s">
        <v>28</v>
      </c>
      <c r="B5" t="s">
        <v>25</v>
      </c>
      <c r="C5" t="s">
        <v>20</v>
      </c>
      <c r="E5" t="s">
        <v>27</v>
      </c>
      <c r="F5" t="s">
        <v>20</v>
      </c>
      <c r="G5" t="s">
        <v>21</v>
      </c>
    </row>
    <row r="6" spans="1:7" ht="12.75">
      <c r="A6">
        <f>IF(ISTEXT(Přihláška!B9),1,0)</f>
        <v>0</v>
      </c>
      <c r="B6">
        <f>IF(ISNUMBER(Přihláška!D9),Přihláška!D9,100)</f>
        <v>100</v>
      </c>
      <c r="C6">
        <f>Přihláška!E9</f>
        <v>0</v>
      </c>
      <c r="E6" s="3">
        <f>IF(B6&gt;12,B$1,IF(B6&lt;4,0,B$2))*A6</f>
        <v>0</v>
      </c>
      <c r="F6" s="3">
        <f>C6*B$3</f>
        <v>0</v>
      </c>
      <c r="G6" s="3">
        <f>E6+F6</f>
        <v>0</v>
      </c>
    </row>
    <row r="7" spans="1:7" ht="12.75">
      <c r="A7">
        <f>IF(ISTEXT(Přihláška!B10),1,0)</f>
        <v>0</v>
      </c>
      <c r="B7">
        <f>IF(ISNUMBER(Přihláška!D10),Přihláška!D10,100)</f>
        <v>100</v>
      </c>
      <c r="C7">
        <f>Přihláška!E10</f>
        <v>0</v>
      </c>
      <c r="E7" s="3">
        <f aca="true" t="shared" si="0" ref="E7:E26">IF(B7&gt;12,B$1,IF(B7&lt;4,0,B$2))*A7</f>
        <v>0</v>
      </c>
      <c r="F7" s="3">
        <f aca="true" t="shared" si="1" ref="F7:F26">C7*B$3</f>
        <v>0</v>
      </c>
      <c r="G7" s="3">
        <f aca="true" t="shared" si="2" ref="G7:G26">E7+F7</f>
        <v>0</v>
      </c>
    </row>
    <row r="8" spans="1:7" ht="12.75">
      <c r="A8">
        <f>IF(ISTEXT(Přihláška!B11),1,0)</f>
        <v>0</v>
      </c>
      <c r="B8">
        <f>IF(ISNUMBER(Přihláška!D11),Přihláška!D11,100)</f>
        <v>100</v>
      </c>
      <c r="C8">
        <f>Přihláška!E11</f>
        <v>0</v>
      </c>
      <c r="E8" s="3">
        <f t="shared" si="0"/>
        <v>0</v>
      </c>
      <c r="F8" s="3">
        <f t="shared" si="1"/>
        <v>0</v>
      </c>
      <c r="G8" s="3">
        <f t="shared" si="2"/>
        <v>0</v>
      </c>
    </row>
    <row r="9" spans="1:7" ht="12.75">
      <c r="A9">
        <f>IF(ISTEXT(Přihláška!B12),1,0)</f>
        <v>0</v>
      </c>
      <c r="B9">
        <f>IF(ISNUMBER(Přihláška!D12),Přihláška!D12,100)</f>
        <v>100</v>
      </c>
      <c r="C9">
        <f>Přihláška!E12</f>
        <v>0</v>
      </c>
      <c r="E9" s="3">
        <f t="shared" si="0"/>
        <v>0</v>
      </c>
      <c r="F9" s="3">
        <f t="shared" si="1"/>
        <v>0</v>
      </c>
      <c r="G9" s="3">
        <f t="shared" si="2"/>
        <v>0</v>
      </c>
    </row>
    <row r="10" spans="1:7" ht="12.75">
      <c r="A10">
        <f>IF(ISTEXT(Přihláška!B13),1,0)</f>
        <v>0</v>
      </c>
      <c r="B10">
        <f>IF(ISNUMBER(Přihláška!D13),Přihláška!D13,100)</f>
        <v>100</v>
      </c>
      <c r="C10">
        <f>Přihláška!E13</f>
        <v>0</v>
      </c>
      <c r="E10" s="3">
        <f t="shared" si="0"/>
        <v>0</v>
      </c>
      <c r="F10" s="3">
        <f t="shared" si="1"/>
        <v>0</v>
      </c>
      <c r="G10" s="3">
        <f t="shared" si="2"/>
        <v>0</v>
      </c>
    </row>
    <row r="11" spans="1:7" ht="12.75">
      <c r="A11">
        <f>IF(ISTEXT(Přihláška!B14),1,0)</f>
        <v>0</v>
      </c>
      <c r="B11">
        <f>IF(ISNUMBER(Přihláška!D14),Přihláška!D14,100)</f>
        <v>100</v>
      </c>
      <c r="C11">
        <f>Přihláška!E14</f>
        <v>0</v>
      </c>
      <c r="E11" s="3">
        <f t="shared" si="0"/>
        <v>0</v>
      </c>
      <c r="F11" s="3">
        <f t="shared" si="1"/>
        <v>0</v>
      </c>
      <c r="G11" s="3">
        <f t="shared" si="2"/>
        <v>0</v>
      </c>
    </row>
    <row r="12" spans="1:7" ht="12.75">
      <c r="A12">
        <f>IF(ISTEXT(Přihláška!B15),1,0)</f>
        <v>0</v>
      </c>
      <c r="B12">
        <f>IF(ISNUMBER(Přihláška!D15),Přihláška!D15,100)</f>
        <v>100</v>
      </c>
      <c r="C12">
        <f>Přihláška!E15</f>
        <v>0</v>
      </c>
      <c r="E12" s="3">
        <f t="shared" si="0"/>
        <v>0</v>
      </c>
      <c r="F12" s="3">
        <f t="shared" si="1"/>
        <v>0</v>
      </c>
      <c r="G12" s="3">
        <f t="shared" si="2"/>
        <v>0</v>
      </c>
    </row>
    <row r="13" spans="1:7" ht="12.75">
      <c r="A13">
        <f>IF(ISTEXT(Přihláška!B16),1,0)</f>
        <v>0</v>
      </c>
      <c r="B13">
        <f>IF(ISNUMBER(Přihláška!D16),Přihláška!D16,100)</f>
        <v>100</v>
      </c>
      <c r="C13">
        <f>Přihláška!E16</f>
        <v>0</v>
      </c>
      <c r="E13" s="3">
        <f t="shared" si="0"/>
        <v>0</v>
      </c>
      <c r="F13" s="3">
        <f t="shared" si="1"/>
        <v>0</v>
      </c>
      <c r="G13" s="3">
        <f t="shared" si="2"/>
        <v>0</v>
      </c>
    </row>
    <row r="14" spans="1:7" ht="12.75">
      <c r="A14">
        <f>IF(ISTEXT(Přihláška!B17),1,0)</f>
        <v>0</v>
      </c>
      <c r="B14">
        <f>IF(ISNUMBER(Přihláška!D17),Přihláška!D17,100)</f>
        <v>100</v>
      </c>
      <c r="C14">
        <f>Přihláška!E17</f>
        <v>0</v>
      </c>
      <c r="E14" s="3">
        <f t="shared" si="0"/>
        <v>0</v>
      </c>
      <c r="F14" s="3">
        <f t="shared" si="1"/>
        <v>0</v>
      </c>
      <c r="G14" s="3">
        <f t="shared" si="2"/>
        <v>0</v>
      </c>
    </row>
    <row r="15" spans="1:7" ht="12.75">
      <c r="A15">
        <f>IF(ISTEXT(Přihláška!B18),1,0)</f>
        <v>0</v>
      </c>
      <c r="B15">
        <f>IF(ISNUMBER(Přihláška!D18),Přihláška!D18,100)</f>
        <v>100</v>
      </c>
      <c r="C15">
        <f>Přihláška!E18</f>
        <v>0</v>
      </c>
      <c r="E15" s="3">
        <f t="shared" si="0"/>
        <v>0</v>
      </c>
      <c r="F15" s="3">
        <f t="shared" si="1"/>
        <v>0</v>
      </c>
      <c r="G15" s="3">
        <f t="shared" si="2"/>
        <v>0</v>
      </c>
    </row>
    <row r="16" spans="1:7" ht="12.75">
      <c r="A16">
        <f>IF(ISTEXT(Přihláška!B19),1,0)</f>
        <v>0</v>
      </c>
      <c r="B16">
        <f>IF(ISNUMBER(Přihláška!D19),Přihláška!D19,100)</f>
        <v>100</v>
      </c>
      <c r="C16">
        <f>Přihláška!E19</f>
        <v>0</v>
      </c>
      <c r="E16" s="3">
        <f t="shared" si="0"/>
        <v>0</v>
      </c>
      <c r="F16" s="3">
        <f t="shared" si="1"/>
        <v>0</v>
      </c>
      <c r="G16" s="3">
        <f t="shared" si="2"/>
        <v>0</v>
      </c>
    </row>
    <row r="17" spans="1:7" ht="12.75">
      <c r="A17">
        <f>IF(ISTEXT(Přihláška!B20),1,0)</f>
        <v>0</v>
      </c>
      <c r="B17">
        <f>IF(ISNUMBER(Přihláška!D20),Přihláška!D20,100)</f>
        <v>100</v>
      </c>
      <c r="C17">
        <f>Přihláška!E20</f>
        <v>0</v>
      </c>
      <c r="E17" s="3">
        <f t="shared" si="0"/>
        <v>0</v>
      </c>
      <c r="F17" s="3">
        <f t="shared" si="1"/>
        <v>0</v>
      </c>
      <c r="G17" s="3">
        <f t="shared" si="2"/>
        <v>0</v>
      </c>
    </row>
    <row r="18" spans="1:7" ht="12.75">
      <c r="A18">
        <f>IF(ISTEXT(Přihláška!B21),1,0)</f>
        <v>0</v>
      </c>
      <c r="B18">
        <f>IF(ISNUMBER(Přihláška!D21),Přihláška!D21,100)</f>
        <v>100</v>
      </c>
      <c r="C18">
        <f>Přihláška!E21</f>
        <v>0</v>
      </c>
      <c r="E18" s="3">
        <f t="shared" si="0"/>
        <v>0</v>
      </c>
      <c r="F18" s="3">
        <f t="shared" si="1"/>
        <v>0</v>
      </c>
      <c r="G18" s="3">
        <f t="shared" si="2"/>
        <v>0</v>
      </c>
    </row>
    <row r="19" spans="1:7" ht="12.75">
      <c r="A19">
        <f>IF(ISTEXT(Přihláška!B22),1,0)</f>
        <v>0</v>
      </c>
      <c r="B19">
        <f>IF(ISNUMBER(Přihláška!D22),Přihláška!D22,100)</f>
        <v>100</v>
      </c>
      <c r="C19">
        <f>Přihláška!E22</f>
        <v>0</v>
      </c>
      <c r="E19" s="3">
        <f t="shared" si="0"/>
        <v>0</v>
      </c>
      <c r="F19" s="3">
        <f t="shared" si="1"/>
        <v>0</v>
      </c>
      <c r="G19" s="3">
        <f t="shared" si="2"/>
        <v>0</v>
      </c>
    </row>
    <row r="20" spans="1:7" ht="12.75">
      <c r="A20">
        <f>IF(ISTEXT(Přihláška!B23),1,0)</f>
        <v>0</v>
      </c>
      <c r="B20">
        <f>IF(ISNUMBER(Přihláška!D23),Přihláška!D23,100)</f>
        <v>100</v>
      </c>
      <c r="C20">
        <f>Přihláška!E23</f>
        <v>0</v>
      </c>
      <c r="E20" s="3">
        <f t="shared" si="0"/>
        <v>0</v>
      </c>
      <c r="F20" s="3">
        <f t="shared" si="1"/>
        <v>0</v>
      </c>
      <c r="G20" s="3">
        <f t="shared" si="2"/>
        <v>0</v>
      </c>
    </row>
    <row r="21" spans="1:7" ht="12.75">
      <c r="A21">
        <f>IF(ISTEXT(Přihláška!B24),1,0)</f>
        <v>0</v>
      </c>
      <c r="B21">
        <f>IF(ISNUMBER(Přihláška!D24),Přihláška!D24,100)</f>
        <v>100</v>
      </c>
      <c r="C21">
        <f>Přihláška!E24</f>
        <v>0</v>
      </c>
      <c r="E21" s="3">
        <f t="shared" si="0"/>
        <v>0</v>
      </c>
      <c r="F21" s="3">
        <f t="shared" si="1"/>
        <v>0</v>
      </c>
      <c r="G21" s="3">
        <f t="shared" si="2"/>
        <v>0</v>
      </c>
    </row>
    <row r="22" spans="1:7" ht="12.75">
      <c r="A22">
        <f>IF(ISTEXT(Přihláška!B25),1,0)</f>
        <v>0</v>
      </c>
      <c r="B22">
        <f>IF(ISNUMBER(Přihláška!D25),Přihláška!D25,100)</f>
        <v>100</v>
      </c>
      <c r="C22">
        <f>Přihláška!E25</f>
        <v>0</v>
      </c>
      <c r="E22" s="3">
        <f t="shared" si="0"/>
        <v>0</v>
      </c>
      <c r="F22" s="3">
        <f t="shared" si="1"/>
        <v>0</v>
      </c>
      <c r="G22" s="3">
        <f t="shared" si="2"/>
        <v>0</v>
      </c>
    </row>
    <row r="23" spans="1:7" ht="12.75">
      <c r="A23">
        <f>IF(ISTEXT(Přihláška!B26),1,0)</f>
        <v>0</v>
      </c>
      <c r="B23">
        <f>IF(ISNUMBER(Přihláška!D26),Přihláška!D26,100)</f>
        <v>100</v>
      </c>
      <c r="C23">
        <f>Přihláška!E26</f>
        <v>0</v>
      </c>
      <c r="E23" s="3">
        <f t="shared" si="0"/>
        <v>0</v>
      </c>
      <c r="F23" s="3">
        <f t="shared" si="1"/>
        <v>0</v>
      </c>
      <c r="G23" s="3">
        <f t="shared" si="2"/>
        <v>0</v>
      </c>
    </row>
    <row r="24" spans="1:7" ht="12.75">
      <c r="A24">
        <f>IF(ISTEXT(Přihláška!B27),1,0)</f>
        <v>0</v>
      </c>
      <c r="B24">
        <f>IF(ISNUMBER(Přihláška!D27),Přihláška!D27,100)</f>
        <v>100</v>
      </c>
      <c r="C24">
        <f>Přihláška!E27</f>
        <v>0</v>
      </c>
      <c r="E24" s="3">
        <f t="shared" si="0"/>
        <v>0</v>
      </c>
      <c r="F24" s="3">
        <f t="shared" si="1"/>
        <v>0</v>
      </c>
      <c r="G24" s="3">
        <f t="shared" si="2"/>
        <v>0</v>
      </c>
    </row>
    <row r="25" spans="1:7" ht="12.75">
      <c r="A25">
        <f>IF(ISTEXT(Přihláška!B28),1,0)</f>
        <v>0</v>
      </c>
      <c r="B25">
        <f>IF(ISNUMBER(Přihláška!D28),Přihláška!D28,100)</f>
        <v>100</v>
      </c>
      <c r="C25">
        <f>Přihláška!E28</f>
        <v>0</v>
      </c>
      <c r="E25" s="3">
        <f t="shared" si="0"/>
        <v>0</v>
      </c>
      <c r="F25" s="3">
        <f t="shared" si="1"/>
        <v>0</v>
      </c>
      <c r="G25" s="3">
        <f t="shared" si="2"/>
        <v>0</v>
      </c>
    </row>
    <row r="26" spans="1:7" ht="12.75">
      <c r="A26">
        <f>IF(ISTEXT(Přihláška!B29),1,0)</f>
        <v>0</v>
      </c>
      <c r="B26">
        <f>IF(ISNUMBER(Přihláška!D29),Přihláška!D29,100)</f>
        <v>100</v>
      </c>
      <c r="C26">
        <f>Přihláška!E29</f>
        <v>0</v>
      </c>
      <c r="E26" s="3">
        <f t="shared" si="0"/>
        <v>0</v>
      </c>
      <c r="F26" s="3">
        <f t="shared" si="1"/>
        <v>0</v>
      </c>
      <c r="G26" s="3">
        <f t="shared" si="2"/>
        <v>0</v>
      </c>
    </row>
    <row r="28" spans="2:7" ht="12.75">
      <c r="B28" t="s">
        <v>8</v>
      </c>
      <c r="E28" s="3"/>
      <c r="F28" s="3"/>
      <c r="G28" s="3"/>
    </row>
    <row r="29" spans="5:7" ht="12.75">
      <c r="E29" s="3"/>
      <c r="F29" s="3"/>
      <c r="G29" s="3"/>
    </row>
    <row r="30" spans="1:7" ht="12.75">
      <c r="A30">
        <f>IF(ISTEXT(Přihláška!B35),1,0)</f>
        <v>1</v>
      </c>
      <c r="B30">
        <f>IF(ISNUMBER(Přihláška!D35),Přihláška!D35,100)</f>
        <v>100</v>
      </c>
      <c r="C30">
        <f>Přihláška!E35</f>
        <v>1</v>
      </c>
      <c r="E30" s="3">
        <f>IF(B30&gt;12,B$1,IF(B30&lt;4,0,B$2))*A30</f>
        <v>200</v>
      </c>
      <c r="F30" s="3">
        <f>C30*B$3</f>
        <v>50</v>
      </c>
      <c r="G30" s="3">
        <f>E30+F30</f>
        <v>250</v>
      </c>
    </row>
    <row r="31" spans="1:7" ht="12.75">
      <c r="A31">
        <f>IF(ISTEXT(Přihláška!B36),1,0)</f>
        <v>1</v>
      </c>
      <c r="B31">
        <f>IF(ISNUMBER(Přihláška!D36),Přihláška!D36,100)</f>
        <v>100</v>
      </c>
      <c r="C31">
        <f>Přihláška!E36</f>
        <v>1</v>
      </c>
      <c r="E31" s="3">
        <f>IF(B31&gt;12,B$1,IF(B31&lt;4,0,B$2))*A31</f>
        <v>200</v>
      </c>
      <c r="F31" s="3">
        <f>C31*B$3</f>
        <v>50</v>
      </c>
      <c r="G31" s="3">
        <f>E31+F31</f>
        <v>250</v>
      </c>
    </row>
    <row r="32" spans="1:7" ht="12.75">
      <c r="A32">
        <f>IF(ISTEXT(Přihláška!B37),1,0)</f>
        <v>1</v>
      </c>
      <c r="B32">
        <f>IF(ISNUMBER(Přihláška!D37),Přihláška!D37,100)</f>
        <v>11</v>
      </c>
      <c r="C32">
        <f>Přihláška!E37</f>
        <v>1</v>
      </c>
      <c r="E32" s="3">
        <f>IF(B32&gt;12,B$1,IF(B32&lt;4,0,B$2))*A32</f>
        <v>120</v>
      </c>
      <c r="F32" s="3">
        <f>C32*B$3</f>
        <v>50</v>
      </c>
      <c r="G32" s="3">
        <f>E32+F32</f>
        <v>170</v>
      </c>
    </row>
    <row r="33" ht="12.75">
      <c r="A33" s="32"/>
    </row>
  </sheetData>
  <sheetProtection sheet="1" objects="1" scenarios="1"/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Roman Neumann</cp:lastModifiedBy>
  <dcterms:created xsi:type="dcterms:W3CDTF">2008-08-28T09:12:25Z</dcterms:created>
  <dcterms:modified xsi:type="dcterms:W3CDTF">2008-09-07T18:30:12Z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